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980" windowHeight="15960"/>
  </bookViews>
  <sheets>
    <sheet name="外聘免税" sheetId="30" r:id="rId1"/>
  </sheets>
  <definedNames>
    <definedName name="_xlnm.Print_Area" localSheetId="0">外聘免税!$B$1:$N$21</definedName>
  </definedNames>
  <calcPr calcId="144525" iterate="1" iterateCount="100" iterateDelta="0.001"/>
</workbook>
</file>

<file path=xl/comments1.xml><?xml version="1.0" encoding="utf-8"?>
<comments xmlns="http://schemas.openxmlformats.org/spreadsheetml/2006/main">
  <authors>
    <author>a</author>
    <author>fhwang</author>
  </authors>
  <commentList>
    <comment ref="B7" authorId="0">
      <text>
        <r>
          <rPr>
            <b/>
            <sz val="9"/>
            <rFont val="宋体"/>
            <charset val="134"/>
          </rPr>
          <t xml:space="preserve">
公司内部人员
需输入工号。</t>
        </r>
        <r>
          <rPr>
            <sz val="9"/>
            <rFont val="Tahoma"/>
            <charset val="134"/>
          </rPr>
          <t xml:space="preserve">
</t>
        </r>
      </text>
    </comment>
    <comment ref="D7" authorId="1">
      <text>
        <r>
          <rPr>
            <b/>
            <sz val="9"/>
            <rFont val="宋体"/>
            <charset val="134"/>
          </rPr>
          <t xml:space="preserve">
说明：同类型单元格可以复制粘贴，不同类型的可以在编辑栏内复制粘贴。</t>
        </r>
      </text>
    </comment>
    <comment ref="G7" authorId="1">
      <text>
        <r>
          <rPr>
            <b/>
            <sz val="9"/>
            <rFont val="宋体"/>
            <charset val="134"/>
          </rPr>
          <t xml:space="preserve">
 课时数
说明：要清空该表，只要清空“工作量”和“标准”这二列数据即可</t>
        </r>
      </text>
    </comment>
    <comment ref="H7" authorId="1">
      <text>
        <r>
          <rPr>
            <b/>
            <sz val="9"/>
            <rFont val="宋体"/>
            <charset val="134"/>
          </rPr>
          <t xml:space="preserve"> 
 课时费/课时
</t>
        </r>
        <r>
          <rPr>
            <sz val="9"/>
            <rFont val="宋体"/>
            <charset val="134"/>
          </rPr>
          <t xml:space="preserve">
</t>
        </r>
        <r>
          <rPr>
            <b/>
            <sz val="9"/>
            <rFont val="宋体"/>
            <charset val="134"/>
          </rPr>
          <t>说明：要清空该表，只要清空“工作量”和“标准”这二列数据即可</t>
        </r>
      </text>
    </comment>
    <comment ref="I7" authorId="1">
      <text>
        <r>
          <rPr>
            <b/>
            <sz val="9"/>
            <rFont val="宋体"/>
            <charset val="134"/>
          </rPr>
          <t xml:space="preserve">
 =工作量×标准</t>
        </r>
      </text>
    </comment>
    <comment ref="J7" authorId="1">
      <text>
        <r>
          <rPr>
            <b/>
            <sz val="9"/>
            <rFont val="宋体"/>
            <charset val="134"/>
          </rPr>
          <t xml:space="preserve">
外聘教师课时津贴征税规则：
设劳务报酬所得金额为A，则征税按以下规则：
1、 A&lt;=800，则应纳税所得额为：A，税率为0%。
2、 800元&lt;A&lt;=4000元，   则应纳税所得额为：A-800， 税率为20%.
3、 4000元&lt;A&lt;=25000元， 则应纳税所得额为：80%*A，税率为20%。
4、 25000元&lt;A&lt;=62500元，则应纳税所得额为：80%*A，税率为:30%，速扣2000。
5、 A&gt;62500元，         则应纳税所得额为：80%*A，税率为:40%，速扣7000。
</t>
        </r>
      </text>
    </comment>
    <comment ref="K7" authorId="1">
      <text>
        <r>
          <rPr>
            <b/>
            <sz val="9"/>
            <rFont val="宋体"/>
            <charset val="134"/>
          </rPr>
          <t xml:space="preserve">
外聘教师课时津贴征税规则：
设劳务报酬所得金额为A，则征税按以下规则：
1、 A&lt;=800，则应纳税所得额为：A，税率为0%。
2、 800元&lt;A&lt;=4000元，   则应纳税所得额为：A-800， 税率为20%.
3、 4000元&lt;A&lt;=25000元， 则应纳税所得额为：80%*A，税率为20%。
4、 25000元&lt;A&lt;=62500元，则应纳税所得额为：80%*A，税率为:30%，速扣2000。
5、 A&gt;62500元，         则应纳税所得额为：80%*A，税率为:40%，速扣7000。</t>
        </r>
        <r>
          <rPr>
            <sz val="9"/>
            <rFont val="宋体"/>
            <charset val="134"/>
          </rPr>
          <t xml:space="preserve">
</t>
        </r>
      </text>
    </comment>
    <comment ref="L7" authorId="1">
      <text>
        <r>
          <rPr>
            <b/>
            <sz val="9"/>
            <rFont val="宋体"/>
            <charset val="134"/>
          </rPr>
          <t xml:space="preserve">
 由财务部门统一上缴国库</t>
        </r>
        <r>
          <rPr>
            <sz val="9"/>
            <rFont val="宋体"/>
            <charset val="134"/>
          </rPr>
          <t xml:space="preserve">
 </t>
        </r>
        <r>
          <rPr>
            <b/>
            <sz val="9"/>
            <rFont val="宋体"/>
            <charset val="134"/>
          </rPr>
          <t>=应纳税所得额×税率</t>
        </r>
      </text>
    </comment>
    <comment ref="M7" authorId="1">
      <text>
        <r>
          <rPr>
            <b/>
            <sz val="9"/>
            <rFont val="宋体"/>
            <charset val="134"/>
          </rPr>
          <t xml:space="preserve">
劳务报酬所得金额－代扣个税额
</t>
        </r>
      </text>
    </comment>
  </commentList>
</comments>
</file>

<file path=xl/sharedStrings.xml><?xml version="1.0" encoding="utf-8"?>
<sst xmlns="http://schemas.openxmlformats.org/spreadsheetml/2006/main" count="37" uniqueCount="34">
  <si>
    <t>文件版本：5</t>
  </si>
  <si>
    <t>中国石化镇海炼化公司管理体系</t>
  </si>
  <si>
    <t>劳务报酬所得代扣代缴个人所得税登记表</t>
  </si>
  <si>
    <t>记录     编号</t>
  </si>
  <si>
    <t>GZHLH-T6.007.00.080.2022</t>
  </si>
  <si>
    <t>使用单位</t>
  </si>
  <si>
    <t>教培中心（党委党校、干部学校）</t>
  </si>
  <si>
    <t>经办单位（盖章）</t>
  </si>
  <si>
    <t>劳务名称</t>
  </si>
  <si>
    <t>此行培训办
班填写</t>
  </si>
  <si>
    <t>学习班
名称</t>
  </si>
  <si>
    <t>{0}</t>
  </si>
  <si>
    <t>办班
依据</t>
  </si>
  <si>
    <t>办班时间</t>
  </si>
  <si>
    <t>办班
人数</t>
  </si>
  <si>
    <t>办班费</t>
  </si>
  <si>
    <t>工号</t>
  </si>
  <si>
    <t>姓 名</t>
  </si>
  <si>
    <t>证件
名称</t>
  </si>
  <si>
    <t>证件号码</t>
  </si>
  <si>
    <t>职称</t>
  </si>
  <si>
    <t>工作量</t>
  </si>
  <si>
    <t>标准</t>
  </si>
  <si>
    <t>劳务报酬
所得金额</t>
  </si>
  <si>
    <t>应纳税
所得额</t>
  </si>
  <si>
    <t>税率</t>
  </si>
  <si>
    <t>代扣
个税额</t>
  </si>
  <si>
    <t>实际支付金额</t>
  </si>
  <si>
    <t>收款人签字</t>
  </si>
  <si>
    <t>小计</t>
  </si>
  <si>
    <t>合计（大写）：</t>
  </si>
  <si>
    <r>
      <rPr>
        <sz val="11"/>
        <rFont val="宋体"/>
        <charset val="134"/>
      </rPr>
      <t xml:space="preserve"> 批准人：                     审批意见</t>
    </r>
    <r>
      <rPr>
        <sz val="11"/>
        <rFont val="宋体"/>
        <charset val="134"/>
      </rPr>
      <t xml:space="preserve">：            </t>
    </r>
    <r>
      <rPr>
        <sz val="11"/>
        <rFont val="宋体"/>
        <charset val="134"/>
      </rPr>
      <t xml:space="preserve">                 </t>
    </r>
    <r>
      <rPr>
        <sz val="11"/>
        <rFont val="宋体"/>
        <charset val="134"/>
      </rPr>
      <t xml:space="preserve">        </t>
    </r>
    <r>
      <rPr>
        <sz val="11"/>
        <rFont val="宋体"/>
        <charset val="134"/>
      </rPr>
      <t>日期</t>
    </r>
    <r>
      <rPr>
        <sz val="11"/>
        <rFont val="宋体"/>
        <charset val="134"/>
      </rPr>
      <t xml:space="preserve">：                      </t>
    </r>
  </si>
  <si>
    <r>
      <rPr>
        <sz val="11"/>
        <rFont val="宋体"/>
        <charset val="134"/>
      </rPr>
      <t xml:space="preserve"> 说明：本表</t>
    </r>
    <r>
      <rPr>
        <sz val="11"/>
        <rFont val="宋体"/>
        <charset val="134"/>
      </rPr>
      <t>一式二份，一份由经办单位留存，一份报销后留财务。公司内部人员需输入工号。</t>
    </r>
  </si>
  <si>
    <t xml:space="preserve">    </t>
  </si>
</sst>
</file>

<file path=xl/styles.xml><?xml version="1.0" encoding="utf-8"?>
<styleSheet xmlns="http://schemas.openxmlformats.org/spreadsheetml/2006/main">
  <numFmts count="6">
    <numFmt numFmtId="176" formatCode="m/d;@"/>
    <numFmt numFmtId="177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黑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0"/>
      <name val="Times New Roman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name val="宋体"/>
      <charset val="134"/>
    </font>
    <font>
      <sz val="9"/>
      <name val="Tahoma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4" borderId="20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5" fillId="13" borderId="20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7" fillId="14" borderId="23" applyNumberFormat="0" applyAlignment="0" applyProtection="0">
      <alignment vertical="center"/>
    </xf>
    <xf numFmtId="0" fontId="16" fillId="13" borderId="22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10" borderId="21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18" applyNumberFormat="0" applyFill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49" fontId="2" fillId="0" borderId="8" xfId="0" applyNumberFormat="1" applyFont="1" applyBorder="1" applyAlignment="1" applyProtection="1">
      <alignment horizontal="center" vertical="center" shrinkToFit="1"/>
      <protection locked="0"/>
    </xf>
    <xf numFmtId="177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2" fillId="0" borderId="8" xfId="0" applyNumberFormat="1" applyFont="1" applyBorder="1" applyAlignment="1" applyProtection="1">
      <alignment horizontal="right" vertical="center"/>
      <protection locked="0"/>
    </xf>
    <xf numFmtId="177" fontId="2" fillId="0" borderId="8" xfId="0" applyNumberFormat="1" applyFont="1" applyBorder="1" applyAlignment="1" applyProtection="1">
      <alignment horizontal="right" vertical="center"/>
      <protection locked="0"/>
    </xf>
    <xf numFmtId="0" fontId="2" fillId="0" borderId="4" xfId="0" applyNumberFormat="1" applyFont="1" applyBorder="1" applyAlignment="1" applyProtection="1">
      <alignment horizontal="right" vertical="center"/>
      <protection locked="0"/>
    </xf>
    <xf numFmtId="177" fontId="2" fillId="0" borderId="4" xfId="0" applyNumberFormat="1" applyFont="1" applyBorder="1" applyAlignment="1" applyProtection="1">
      <alignment horizontal="right" vertical="center"/>
      <protection locked="0"/>
    </xf>
    <xf numFmtId="0" fontId="2" fillId="0" borderId="11" xfId="0" applyFont="1" applyBorder="1" applyAlignment="1" applyProtection="1">
      <alignment horizontal="left" vertical="center"/>
      <protection hidden="1"/>
    </xf>
    <xf numFmtId="176" fontId="6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right" vertical="center"/>
      <protection locked="0"/>
    </xf>
    <xf numFmtId="177" fontId="2" fillId="0" borderId="8" xfId="0" applyNumberFormat="1" applyFont="1" applyBorder="1" applyAlignment="1" applyProtection="1">
      <alignment horizontal="right" vertical="center"/>
      <protection hidden="1"/>
    </xf>
    <xf numFmtId="9" fontId="2" fillId="0" borderId="8" xfId="0" applyNumberFormat="1" applyFont="1" applyBorder="1" applyAlignment="1" applyProtection="1">
      <alignment horizontal="center" vertical="center"/>
      <protection hidden="1"/>
    </xf>
    <xf numFmtId="177" fontId="2" fillId="0" borderId="2" xfId="0" applyNumberFormat="1" applyFont="1" applyBorder="1" applyAlignment="1" applyProtection="1">
      <alignment horizontal="center" vertical="center"/>
      <protection hidden="1"/>
    </xf>
    <xf numFmtId="9" fontId="2" fillId="0" borderId="2" xfId="0" applyNumberFormat="1" applyFont="1" applyBorder="1" applyAlignment="1" applyProtection="1">
      <alignment horizontal="center" vertical="center"/>
      <protection hidden="1"/>
    </xf>
    <xf numFmtId="177" fontId="2" fillId="0" borderId="2" xfId="0" applyNumberFormat="1" applyFont="1" applyBorder="1" applyAlignment="1" applyProtection="1">
      <alignment horizontal="right" vertical="center"/>
      <protection hidden="1"/>
    </xf>
    <xf numFmtId="0" fontId="2" fillId="0" borderId="12" xfId="0" applyFont="1" applyBorder="1" applyAlignment="1" applyProtection="1">
      <alignment vertical="center"/>
      <protection locked="0"/>
    </xf>
    <xf numFmtId="0" fontId="3" fillId="0" borderId="13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4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right" vertical="center"/>
      <protection locked="0"/>
    </xf>
    <xf numFmtId="0" fontId="2" fillId="0" borderId="13" xfId="0" applyFont="1" applyBorder="1" applyAlignment="1" applyProtection="1">
      <alignment horizontal="right" vertical="center"/>
      <protection locked="0"/>
    </xf>
    <xf numFmtId="0" fontId="2" fillId="0" borderId="16" xfId="0" applyFont="1" applyBorder="1" applyAlignment="1" applyProtection="1">
      <alignment horizontal="right" vertical="center"/>
      <protection locked="0"/>
    </xf>
    <xf numFmtId="0" fontId="2" fillId="0" borderId="12" xfId="0" applyFont="1" applyBorder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hidden="1"/>
    </xf>
    <xf numFmtId="0" fontId="0" fillId="0" borderId="17" xfId="0" applyBorder="1" applyAlignment="1" applyProtection="1">
      <alignment vertical="center"/>
      <protection hidden="1"/>
    </xf>
    <xf numFmtId="0" fontId="0" fillId="0" borderId="0" xfId="0" applyBorder="1" applyProtection="1">
      <alignment vertical="center"/>
      <protection locked="0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196850</xdr:colOff>
      <xdr:row>1</xdr:row>
      <xdr:rowOff>12700</xdr:rowOff>
    </xdr:from>
    <xdr:to>
      <xdr:col>2</xdr:col>
      <xdr:colOff>590550</xdr:colOff>
      <xdr:row>3</xdr:row>
      <xdr:rowOff>336550</xdr:rowOff>
    </xdr:to>
    <xdr:pic>
      <xdr:nvPicPr>
        <xdr:cNvPr id="38673" name="Picture 1" descr="sinopec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30200" y="269875"/>
          <a:ext cx="9715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rgb="FF00B0F0"/>
  </sheetPr>
  <dimension ref="B1:Q32"/>
  <sheetViews>
    <sheetView tabSelected="1" workbookViewId="0">
      <selection activeCell="K4" sqref="K4:N4"/>
    </sheetView>
  </sheetViews>
  <sheetFormatPr defaultColWidth="9" defaultRowHeight="17.6"/>
  <cols>
    <col min="1" max="1" width="1.875" style="1" customWidth="1"/>
    <col min="2" max="2" width="8.125" style="2" customWidth="1"/>
    <col min="3" max="3" width="8.625" style="1" customWidth="1"/>
    <col min="4" max="4" width="8.125" style="1" customWidth="1"/>
    <col min="5" max="5" width="20.375" style="1" customWidth="1"/>
    <col min="6" max="6" width="6.25" style="1" customWidth="1"/>
    <col min="7" max="7" width="7.25" style="1" customWidth="1"/>
    <col min="8" max="8" width="9" style="1" customWidth="1"/>
    <col min="9" max="9" width="11.375" style="1" customWidth="1"/>
    <col min="10" max="10" width="11" style="1" customWidth="1"/>
    <col min="11" max="11" width="5.75" style="1" customWidth="1"/>
    <col min="12" max="12" width="10.125" style="3" customWidth="1"/>
    <col min="13" max="13" width="12.75" style="1" customWidth="1"/>
    <col min="14" max="14" width="14" style="1" customWidth="1"/>
    <col min="15" max="16384" width="9" style="1"/>
  </cols>
  <sheetData>
    <row r="1" ht="20.25" customHeight="1" spans="2:14"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ht="24.75" customHeight="1" spans="2:14">
      <c r="B2" s="6"/>
      <c r="C2" s="7"/>
      <c r="D2" s="8" t="s">
        <v>1</v>
      </c>
      <c r="E2" s="7"/>
      <c r="F2" s="7"/>
      <c r="G2" s="7"/>
      <c r="H2" s="7"/>
      <c r="I2" s="7"/>
      <c r="J2" s="7"/>
      <c r="K2" s="7"/>
      <c r="L2" s="7"/>
      <c r="M2" s="7"/>
      <c r="N2" s="44"/>
    </row>
    <row r="3" ht="26.25" customHeight="1" spans="2:14">
      <c r="B3" s="9"/>
      <c r="C3" s="10"/>
      <c r="D3" s="11" t="s">
        <v>2</v>
      </c>
      <c r="E3" s="28"/>
      <c r="F3" s="28"/>
      <c r="G3" s="28"/>
      <c r="H3" s="28"/>
      <c r="I3" s="28"/>
      <c r="J3" s="28"/>
      <c r="K3" s="28"/>
      <c r="L3" s="28"/>
      <c r="M3" s="28"/>
      <c r="N3" s="45"/>
    </row>
    <row r="4" ht="29.25" customHeight="1" spans="2:14">
      <c r="B4" s="9"/>
      <c r="C4" s="10"/>
      <c r="D4" s="12" t="s">
        <v>3</v>
      </c>
      <c r="E4" s="29" t="s">
        <v>4</v>
      </c>
      <c r="F4" s="29"/>
      <c r="G4" s="29"/>
      <c r="H4" s="29"/>
      <c r="I4" s="29"/>
      <c r="J4" s="14" t="s">
        <v>5</v>
      </c>
      <c r="K4" s="14" t="s">
        <v>6</v>
      </c>
      <c r="L4" s="10"/>
      <c r="M4" s="10"/>
      <c r="N4" s="46"/>
    </row>
    <row r="5" ht="21.75" customHeight="1" spans="2:14">
      <c r="B5" s="13" t="s">
        <v>7</v>
      </c>
      <c r="C5" s="14"/>
      <c r="D5" s="14"/>
      <c r="E5" s="29"/>
      <c r="F5" s="14"/>
      <c r="G5" s="14" t="s">
        <v>8</v>
      </c>
      <c r="H5" s="14"/>
      <c r="I5" s="14"/>
      <c r="J5" s="14"/>
      <c r="K5" s="14"/>
      <c r="L5" s="14"/>
      <c r="M5" s="29"/>
      <c r="N5" s="47"/>
    </row>
    <row r="6" ht="30" customHeight="1" spans="2:14">
      <c r="B6" s="15" t="s">
        <v>9</v>
      </c>
      <c r="C6" s="12"/>
      <c r="D6" s="12" t="s">
        <v>10</v>
      </c>
      <c r="E6" s="30" t="s">
        <v>11</v>
      </c>
      <c r="F6" s="12" t="s">
        <v>12</v>
      </c>
      <c r="G6" s="29" t="s">
        <v>11</v>
      </c>
      <c r="H6" s="29"/>
      <c r="I6" s="14" t="s">
        <v>13</v>
      </c>
      <c r="J6" s="37" t="s">
        <v>11</v>
      </c>
      <c r="K6" s="12" t="s">
        <v>14</v>
      </c>
      <c r="L6" s="38" t="s">
        <v>11</v>
      </c>
      <c r="M6" s="14" t="s">
        <v>15</v>
      </c>
      <c r="N6" s="46"/>
    </row>
    <row r="7" ht="34.5" customHeight="1" spans="2:14">
      <c r="B7" s="16" t="s">
        <v>16</v>
      </c>
      <c r="C7" s="17" t="s">
        <v>17</v>
      </c>
      <c r="D7" s="18" t="s">
        <v>18</v>
      </c>
      <c r="E7" s="18" t="s">
        <v>19</v>
      </c>
      <c r="F7" s="17" t="s">
        <v>20</v>
      </c>
      <c r="G7" s="17" t="s">
        <v>21</v>
      </c>
      <c r="H7" s="17" t="s">
        <v>22</v>
      </c>
      <c r="I7" s="18" t="s">
        <v>23</v>
      </c>
      <c r="J7" s="18" t="s">
        <v>24</v>
      </c>
      <c r="K7" s="17" t="s">
        <v>25</v>
      </c>
      <c r="L7" s="18" t="s">
        <v>26</v>
      </c>
      <c r="M7" s="18" t="s">
        <v>27</v>
      </c>
      <c r="N7" s="48" t="s">
        <v>28</v>
      </c>
    </row>
    <row r="8" ht="23.1" customHeight="1" spans="2:14">
      <c r="B8" s="19"/>
      <c r="C8" s="20"/>
      <c r="D8" s="21"/>
      <c r="E8" s="21"/>
      <c r="F8" s="31"/>
      <c r="G8" s="32"/>
      <c r="H8" s="33"/>
      <c r="I8" s="39" t="str">
        <f>IF(AND(G8&gt;0,H8&gt;0),ROUND(G8*H8,2),"")</f>
        <v/>
      </c>
      <c r="J8" s="39" t="str">
        <f>IF(AND(G8&gt;0,H8&gt;0),ROUND(IF(I8&lt;=800,0,IF(AND(I8&gt;800,I8&lt;=4000),I8-800,I8*80%)),2),"")</f>
        <v/>
      </c>
      <c r="K8" s="40" t="str">
        <f>IF(AND(G8&gt;0,H8&gt;0),IF(I8&lt;=800,0%,IF(AND(I8&gt;800,I8&lt;=25000),20%,IF(AND(I8&gt;25000,I8&lt;=62500),30%,40%))),"")</f>
        <v/>
      </c>
      <c r="L8" s="39" t="str">
        <f>IF(AND(G8&gt;0,H8&gt;0),IF(I8&lt;=25000,ROUND(J8*K8,2),IF(AND(I8&gt;25000,I8&lt;=62500),ROUND(J8*K8-2000,2),ROUND(J8*K8-7000,2))),"")</f>
        <v/>
      </c>
      <c r="M8" s="39" t="str">
        <f>IF(AND(G8&gt;0,H8&gt;0),ROUND(I8-L8,2),"")</f>
        <v/>
      </c>
      <c r="N8" s="49"/>
    </row>
    <row r="9" ht="23.1" customHeight="1" spans="2:14">
      <c r="B9" s="19"/>
      <c r="C9" s="20"/>
      <c r="D9" s="21"/>
      <c r="E9" s="21"/>
      <c r="F9" s="31"/>
      <c r="G9" s="34"/>
      <c r="H9" s="35"/>
      <c r="I9" s="39" t="str">
        <f t="shared" ref="I9:I17" si="0">IF(AND(G9&gt;0,H9&gt;0),ROUND(G9*H9,2),"")</f>
        <v/>
      </c>
      <c r="J9" s="39" t="str">
        <f t="shared" ref="J9:J17" si="1">IF(AND(G9&gt;0,H9&gt;0),ROUND(IF(I9&lt;=800,0,IF(AND(I9&gt;800,I9&lt;=4000),I9-800,I9*80%)),2),"")</f>
        <v/>
      </c>
      <c r="K9" s="40" t="str">
        <f t="shared" ref="K9:K17" si="2">IF(AND(G9&gt;0,H9&gt;0),IF(I9&lt;=800,0%,IF(AND(I9&gt;800,I9&lt;=25000),20%,IF(AND(I9&gt;25000,I9&lt;=62500),30%,40%))),"")</f>
        <v/>
      </c>
      <c r="L9" s="39" t="str">
        <f t="shared" ref="L9:L17" si="3">IF(AND(G9&gt;0,H9&gt;0),IF(I9&lt;=25000,ROUND(J9*K9,2),IF(AND(I9&gt;25000,I9&lt;=62500),ROUND(J9*K9-2000,2),ROUND(J9*K9-7000,2))),"")</f>
        <v/>
      </c>
      <c r="M9" s="39" t="str">
        <f t="shared" ref="M9:M17" si="4">IF(AND(G9&gt;0,H9&gt;0),ROUND(I9-L9,2),"")</f>
        <v/>
      </c>
      <c r="N9" s="50"/>
    </row>
    <row r="10" ht="23.1" customHeight="1" spans="2:14">
      <c r="B10" s="19"/>
      <c r="C10" s="20"/>
      <c r="D10" s="21"/>
      <c r="E10" s="21"/>
      <c r="F10" s="31"/>
      <c r="G10" s="34"/>
      <c r="H10" s="35"/>
      <c r="I10" s="39" t="str">
        <f t="shared" si="0"/>
        <v/>
      </c>
      <c r="J10" s="39" t="str">
        <f t="shared" si="1"/>
        <v/>
      </c>
      <c r="K10" s="40" t="str">
        <f t="shared" si="2"/>
        <v/>
      </c>
      <c r="L10" s="39" t="str">
        <f t="shared" si="3"/>
        <v/>
      </c>
      <c r="M10" s="39" t="str">
        <f t="shared" si="4"/>
        <v/>
      </c>
      <c r="N10" s="50"/>
    </row>
    <row r="11" ht="23.1" customHeight="1" spans="2:14">
      <c r="B11" s="19"/>
      <c r="C11" s="20"/>
      <c r="D11" s="21"/>
      <c r="E11" s="21"/>
      <c r="F11" s="31"/>
      <c r="G11" s="34"/>
      <c r="H11" s="35"/>
      <c r="I11" s="39" t="str">
        <f t="shared" si="0"/>
        <v/>
      </c>
      <c r="J11" s="39" t="str">
        <f t="shared" si="1"/>
        <v/>
      </c>
      <c r="K11" s="40" t="str">
        <f t="shared" si="2"/>
        <v/>
      </c>
      <c r="L11" s="39" t="str">
        <f t="shared" si="3"/>
        <v/>
      </c>
      <c r="M11" s="39" t="str">
        <f t="shared" si="4"/>
        <v/>
      </c>
      <c r="N11" s="50"/>
    </row>
    <row r="12" ht="23.1" customHeight="1" spans="2:14">
      <c r="B12" s="19"/>
      <c r="C12" s="20"/>
      <c r="D12" s="21"/>
      <c r="E12" s="21"/>
      <c r="F12" s="31"/>
      <c r="G12" s="34"/>
      <c r="H12" s="35"/>
      <c r="I12" s="39" t="str">
        <f t="shared" si="0"/>
        <v/>
      </c>
      <c r="J12" s="39" t="str">
        <f t="shared" si="1"/>
        <v/>
      </c>
      <c r="K12" s="40" t="str">
        <f t="shared" si="2"/>
        <v/>
      </c>
      <c r="L12" s="39" t="str">
        <f t="shared" si="3"/>
        <v/>
      </c>
      <c r="M12" s="39" t="str">
        <f t="shared" si="4"/>
        <v/>
      </c>
      <c r="N12" s="50"/>
    </row>
    <row r="13" ht="23.1" customHeight="1" spans="2:14">
      <c r="B13" s="19"/>
      <c r="C13" s="20"/>
      <c r="D13" s="21"/>
      <c r="E13" s="21"/>
      <c r="F13" s="31"/>
      <c r="G13" s="34"/>
      <c r="H13" s="35"/>
      <c r="I13" s="39" t="str">
        <f t="shared" si="0"/>
        <v/>
      </c>
      <c r="J13" s="39" t="str">
        <f t="shared" si="1"/>
        <v/>
      </c>
      <c r="K13" s="40" t="str">
        <f t="shared" si="2"/>
        <v/>
      </c>
      <c r="L13" s="39" t="str">
        <f t="shared" si="3"/>
        <v/>
      </c>
      <c r="M13" s="39" t="str">
        <f t="shared" si="4"/>
        <v/>
      </c>
      <c r="N13" s="50"/>
    </row>
    <row r="14" ht="23.1" customHeight="1" spans="2:14">
      <c r="B14" s="19"/>
      <c r="C14" s="20"/>
      <c r="D14" s="21"/>
      <c r="E14" s="21"/>
      <c r="F14" s="31"/>
      <c r="G14" s="34"/>
      <c r="H14" s="35"/>
      <c r="I14" s="39" t="str">
        <f t="shared" si="0"/>
        <v/>
      </c>
      <c r="J14" s="39" t="str">
        <f t="shared" si="1"/>
        <v/>
      </c>
      <c r="K14" s="40" t="str">
        <f t="shared" si="2"/>
        <v/>
      </c>
      <c r="L14" s="39" t="str">
        <f t="shared" si="3"/>
        <v/>
      </c>
      <c r="M14" s="39" t="str">
        <f t="shared" si="4"/>
        <v/>
      </c>
      <c r="N14" s="50"/>
    </row>
    <row r="15" ht="23.1" customHeight="1" spans="2:17">
      <c r="B15" s="19"/>
      <c r="C15" s="20"/>
      <c r="D15" s="21"/>
      <c r="E15" s="21"/>
      <c r="F15" s="31"/>
      <c r="G15" s="34"/>
      <c r="H15" s="35"/>
      <c r="I15" s="39" t="str">
        <f t="shared" si="0"/>
        <v/>
      </c>
      <c r="J15" s="39" t="str">
        <f t="shared" si="1"/>
        <v/>
      </c>
      <c r="K15" s="40" t="str">
        <f t="shared" si="2"/>
        <v/>
      </c>
      <c r="L15" s="39" t="str">
        <f t="shared" si="3"/>
        <v/>
      </c>
      <c r="M15" s="39" t="str">
        <f t="shared" si="4"/>
        <v/>
      </c>
      <c r="N15" s="50"/>
      <c r="Q15" s="55"/>
    </row>
    <row r="16" ht="23.1" customHeight="1" spans="2:14">
      <c r="B16" s="19"/>
      <c r="C16" s="20"/>
      <c r="D16" s="21"/>
      <c r="E16" s="21"/>
      <c r="F16" s="31"/>
      <c r="G16" s="34"/>
      <c r="H16" s="35"/>
      <c r="I16" s="39" t="str">
        <f t="shared" si="0"/>
        <v/>
      </c>
      <c r="J16" s="39" t="str">
        <f t="shared" si="1"/>
        <v/>
      </c>
      <c r="K16" s="40" t="str">
        <f t="shared" si="2"/>
        <v/>
      </c>
      <c r="L16" s="39" t="str">
        <f t="shared" si="3"/>
        <v/>
      </c>
      <c r="M16" s="39" t="str">
        <f t="shared" si="4"/>
        <v/>
      </c>
      <c r="N16" s="50"/>
    </row>
    <row r="17" ht="23.1" customHeight="1" spans="2:14">
      <c r="B17" s="19"/>
      <c r="C17" s="20"/>
      <c r="D17" s="21"/>
      <c r="E17" s="21"/>
      <c r="F17" s="31"/>
      <c r="G17" s="34"/>
      <c r="H17" s="35"/>
      <c r="I17" s="39" t="str">
        <f t="shared" si="0"/>
        <v/>
      </c>
      <c r="J17" s="39" t="str">
        <f t="shared" si="1"/>
        <v/>
      </c>
      <c r="K17" s="40" t="str">
        <f t="shared" si="2"/>
        <v/>
      </c>
      <c r="L17" s="39" t="str">
        <f t="shared" si="3"/>
        <v/>
      </c>
      <c r="M17" s="39" t="str">
        <f t="shared" si="4"/>
        <v/>
      </c>
      <c r="N17" s="51"/>
    </row>
    <row r="18" ht="23.1" customHeight="1" spans="2:14">
      <c r="B18" s="22" t="s">
        <v>29</v>
      </c>
      <c r="C18" s="23"/>
      <c r="D18" s="23"/>
      <c r="E18" s="23"/>
      <c r="F18" s="23"/>
      <c r="G18" s="23"/>
      <c r="H18" s="23"/>
      <c r="I18" s="41" t="str">
        <f>IF(SUM(I8:I17)=0,"",SUM(I8:I17))</f>
        <v/>
      </c>
      <c r="J18" s="41"/>
      <c r="K18" s="42"/>
      <c r="L18" s="43" t="str">
        <f>IF(SUM(L8:L17)=0,"",SUM(L8:L17))</f>
        <v/>
      </c>
      <c r="M18" s="43" t="str">
        <f>IF(SUM(M8:M17)=0,"",SUM(M8:M17))</f>
        <v/>
      </c>
      <c r="N18" s="52"/>
    </row>
    <row r="19" ht="25.5" customHeight="1" spans="2:14">
      <c r="B19" s="24" t="s">
        <v>30</v>
      </c>
      <c r="C19" s="25"/>
      <c r="D19" s="25"/>
      <c r="E19" s="36" t="str">
        <f>IF(M18="","　　　万     仟     佰     拾     元     角     分",IF(ISERROR(FIND(".",M18)),NUMBERSTRING(INT(M18),2)&amp;"元整",IF(ISERROR(NUMBERSTRING(MID(M18,FIND(".",M18)+2,1),2)),NUMBERSTRING(INT(M18),2)&amp;"元"&amp;NUMBERSTRING(MID(M18,FIND(".",M18)+1,1),2)&amp;"角整",NUMBERSTRING(INT(M18),2)&amp;"元"&amp;NUMBERSTRING(MID(M18,FIND(".",M18)+1,1),2)&amp;"角"&amp;NUMBERSTRING(MID(M18,FIND(".",M18)+2,1),2)&amp;"分")))</f>
        <v>　　　万     仟     佰     拾     元     角     分</v>
      </c>
      <c r="F19" s="36"/>
      <c r="G19" s="36"/>
      <c r="H19" s="36"/>
      <c r="I19" s="36"/>
      <c r="J19" s="36"/>
      <c r="K19" s="36"/>
      <c r="L19" s="36"/>
      <c r="M19" s="53"/>
      <c r="N19" s="54"/>
    </row>
    <row r="20" ht="30" customHeight="1" spans="2:14">
      <c r="B20" s="26" t="s">
        <v>31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ht="33" customHeight="1" spans="2:14">
      <c r="B21" s="26" t="s">
        <v>32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ht="23.25" customHeight="1" spans="2:14">
      <c r="B22" s="3" t="s">
        <v>33</v>
      </c>
      <c r="C22" s="3"/>
      <c r="D22" s="3"/>
      <c r="E22" s="3"/>
      <c r="F22" s="3"/>
      <c r="G22" s="3"/>
      <c r="H22" s="3"/>
      <c r="I22" s="3"/>
      <c r="J22" s="3"/>
      <c r="K22" s="3"/>
      <c r="M22" s="3"/>
      <c r="N22" s="3"/>
    </row>
    <row r="23" spans="3:13">
      <c r="C23" s="27"/>
      <c r="D23" s="27"/>
      <c r="E23" s="27"/>
      <c r="F23" s="27"/>
      <c r="G23" s="27"/>
      <c r="H23" s="27"/>
      <c r="I23" s="27"/>
      <c r="J23" s="27"/>
      <c r="K23" s="27"/>
      <c r="M23" s="27"/>
    </row>
    <row r="24" spans="3:13"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3:13">
      <c r="C25" s="27"/>
      <c r="D25" s="27"/>
      <c r="E25" s="27"/>
      <c r="F25" s="27"/>
      <c r="G25" s="27"/>
      <c r="H25" s="27"/>
      <c r="I25" s="27"/>
      <c r="J25" s="27"/>
      <c r="K25" s="27"/>
      <c r="M25" s="27"/>
    </row>
    <row r="26" spans="3:13">
      <c r="C26" s="27"/>
      <c r="D26" s="27"/>
      <c r="E26" s="27"/>
      <c r="F26" s="27"/>
      <c r="G26" s="27"/>
      <c r="H26" s="27"/>
      <c r="I26" s="27"/>
      <c r="J26" s="27"/>
      <c r="K26" s="27"/>
      <c r="M26" s="27"/>
    </row>
    <row r="27" spans="3:13">
      <c r="C27" s="27"/>
      <c r="D27" s="27"/>
      <c r="E27" s="27"/>
      <c r="F27" s="27"/>
      <c r="G27" s="27"/>
      <c r="H27" s="27"/>
      <c r="I27" s="27"/>
      <c r="J27" s="27"/>
      <c r="K27" s="27"/>
      <c r="M27" s="27"/>
    </row>
    <row r="28" spans="3:13">
      <c r="C28" s="27"/>
      <c r="D28" s="27"/>
      <c r="E28" s="27"/>
      <c r="F28" s="27"/>
      <c r="G28" s="27"/>
      <c r="H28" s="27"/>
      <c r="I28" s="27"/>
      <c r="J28" s="27"/>
      <c r="K28" s="27"/>
      <c r="M28" s="27"/>
    </row>
    <row r="29" spans="3:13">
      <c r="C29" s="27"/>
      <c r="D29" s="27"/>
      <c r="E29" s="27"/>
      <c r="F29" s="27"/>
      <c r="G29" s="27"/>
      <c r="H29" s="27"/>
      <c r="I29" s="27"/>
      <c r="J29" s="27"/>
      <c r="K29" s="27"/>
      <c r="M29" s="27"/>
    </row>
    <row r="30" spans="3:13">
      <c r="C30" s="27"/>
      <c r="D30" s="27"/>
      <c r="E30" s="27"/>
      <c r="F30" s="27"/>
      <c r="G30" s="27"/>
      <c r="H30" s="27"/>
      <c r="I30" s="27"/>
      <c r="J30" s="27"/>
      <c r="K30" s="27"/>
      <c r="M30" s="27"/>
    </row>
    <row r="31" spans="3:13">
      <c r="C31" s="27"/>
      <c r="D31" s="27"/>
      <c r="E31" s="27"/>
      <c r="F31" s="27"/>
      <c r="G31" s="27"/>
      <c r="H31" s="27"/>
      <c r="I31" s="27"/>
      <c r="J31" s="27"/>
      <c r="K31" s="27"/>
      <c r="M31" s="27"/>
    </row>
    <row r="32" spans="3:13">
      <c r="C32" s="27"/>
      <c r="D32" s="27"/>
      <c r="E32" s="27"/>
      <c r="F32" s="27"/>
      <c r="G32" s="27"/>
      <c r="H32" s="27"/>
      <c r="I32" s="27"/>
      <c r="J32" s="27"/>
      <c r="K32" s="27"/>
      <c r="M32" s="27"/>
    </row>
  </sheetData>
  <sheetProtection password="CC6E" sheet="1" formatCells="0" formatColumns="0" formatRows="0"/>
  <mergeCells count="18">
    <mergeCell ref="B1:N1"/>
    <mergeCell ref="D2:N2"/>
    <mergeCell ref="D3:N3"/>
    <mergeCell ref="E4:I4"/>
    <mergeCell ref="K4:N4"/>
    <mergeCell ref="B5:D5"/>
    <mergeCell ref="E5:F5"/>
    <mergeCell ref="G5:L5"/>
    <mergeCell ref="M5:N5"/>
    <mergeCell ref="B6:C6"/>
    <mergeCell ref="G6:H6"/>
    <mergeCell ref="B18:H18"/>
    <mergeCell ref="B19:D19"/>
    <mergeCell ref="E19:N19"/>
    <mergeCell ref="B20:N20"/>
    <mergeCell ref="B21:N21"/>
    <mergeCell ref="B22:N22"/>
    <mergeCell ref="B2:C4"/>
  </mergeCells>
  <printOptions horizontalCentered="1" verticalCentered="1"/>
  <pageMargins left="0" right="0" top="0" bottom="0" header="0.31496062992126" footer="0.31496062992126"/>
  <pageSetup paperSize="9" orientation="landscape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Manager>AO</Manager>
  <Company>教培中心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外聘免税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</dc:creator>
  <cp:lastModifiedBy>Hua xiankui</cp:lastModifiedBy>
  <dcterms:created xsi:type="dcterms:W3CDTF">2008-03-24T13:52:00Z</dcterms:created>
  <cp:lastPrinted>2020-10-12T11:25:00Z</cp:lastPrinted>
  <dcterms:modified xsi:type="dcterms:W3CDTF">2023-05-11T15:25:27Z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0998977F28054CFDBAE0AEA3B9EC34A2</vt:lpwstr>
  </property>
  <property fmtid="{D5CDD505-2E9C-101B-9397-08002B2CF9AE}" pid="3" name="KSOProductBuildVer">
    <vt:lpwstr>2052-4.6.1.7451</vt:lpwstr>
  </property>
</Properties>
</file>